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E:\2022-2023 DOSYASI\2022-2023 ATLETİZM\GENÇLER 2022-2023\final dosyası 2022-2023\"/>
    </mc:Choice>
  </mc:AlternateContent>
  <xr:revisionPtr revIDLastSave="0" documentId="8_{045D49A4-6C6F-42AF-9D66-7E03AC05E7DE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Genel Bilgi Girişi" sheetId="5" r:id="rId1"/>
    <sheet name="okullar" sheetId="4" r:id="rId2"/>
    <sheet name="gençler" sheetId="3" r:id="rId3"/>
  </sheets>
  <definedNames>
    <definedName name="_xlnm.Print_Area" localSheetId="2">gençler!$G$1:$M$34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3" l="1"/>
  <c r="G5" i="3"/>
  <c r="M11" i="3"/>
  <c r="G11" i="3"/>
  <c r="D3" i="5"/>
  <c r="G9" i="3" s="1"/>
  <c r="D2" i="5"/>
  <c r="G6" i="3" s="1"/>
  <c r="L32" i="3"/>
  <c r="E30" i="3"/>
  <c r="M31" i="3" s="1"/>
  <c r="E31" i="3"/>
  <c r="I28" i="3" s="1"/>
  <c r="E32" i="3"/>
  <c r="I33" i="3" s="1"/>
  <c r="E33" i="3"/>
  <c r="I27" i="3" s="1"/>
  <c r="E34" i="3"/>
  <c r="M27" i="3" s="1"/>
  <c r="E29" i="3"/>
  <c r="M32" i="3" s="1"/>
  <c r="E28" i="3"/>
  <c r="M33" i="3" s="1"/>
  <c r="E27" i="3"/>
  <c r="I30" i="3" s="1"/>
  <c r="E16" i="3"/>
  <c r="I19" i="3" s="1"/>
  <c r="E17" i="3"/>
  <c r="I17" i="3" s="1"/>
  <c r="E18" i="3"/>
  <c r="I20" i="3" s="1"/>
  <c r="E19" i="3"/>
  <c r="M18" i="3" s="1"/>
  <c r="E20" i="3"/>
  <c r="M17" i="3" s="1"/>
  <c r="E21" i="3"/>
  <c r="I15" i="3" s="1"/>
  <c r="E22" i="3"/>
  <c r="M15" i="3" s="1"/>
  <c r="E15" i="3"/>
  <c r="I18" i="3" s="1"/>
  <c r="G24" i="3"/>
  <c r="G12" i="3"/>
  <c r="H34" i="3"/>
  <c r="H33" i="3"/>
  <c r="H32" i="3"/>
  <c r="H31" i="3"/>
  <c r="H30" i="3"/>
  <c r="H29" i="3"/>
  <c r="H28" i="3"/>
  <c r="H27" i="3"/>
  <c r="L34" i="3"/>
  <c r="L33" i="3"/>
  <c r="L31" i="3"/>
  <c r="L30" i="3"/>
  <c r="L29" i="3"/>
  <c r="L28" i="3"/>
  <c r="L27" i="3"/>
  <c r="L22" i="3"/>
  <c r="L21" i="3"/>
  <c r="L20" i="3"/>
  <c r="L19" i="3"/>
  <c r="L18" i="3"/>
  <c r="L17" i="3"/>
  <c r="L16" i="3"/>
  <c r="L15" i="3"/>
  <c r="H15" i="3"/>
  <c r="H22" i="3"/>
  <c r="H21" i="3"/>
  <c r="H20" i="3"/>
  <c r="H19" i="3"/>
  <c r="H18" i="3"/>
  <c r="H16" i="3"/>
  <c r="H17" i="3"/>
  <c r="M30" i="3"/>
  <c r="I29" i="3" l="1"/>
  <c r="I22" i="3"/>
  <c r="M20" i="3"/>
  <c r="M16" i="3"/>
  <c r="M22" i="3"/>
  <c r="I34" i="3"/>
  <c r="M34" i="3"/>
  <c r="I16" i="3"/>
  <c r="M28" i="3"/>
  <c r="M29" i="3"/>
  <c r="M19" i="3"/>
  <c r="I31" i="3"/>
  <c r="I32" i="3"/>
  <c r="M21" i="3"/>
  <c r="I21" i="3"/>
</calcChain>
</file>

<file path=xl/sharedStrings.xml><?xml version="1.0" encoding="utf-8"?>
<sst xmlns="http://schemas.openxmlformats.org/spreadsheetml/2006/main" count="104" uniqueCount="80">
  <si>
    <t xml:space="preserve">Sıra </t>
  </si>
  <si>
    <t>Göğüs No</t>
  </si>
  <si>
    <t>Okulun Adı</t>
  </si>
  <si>
    <t>NAMIK KEMAL LİSESİ</t>
  </si>
  <si>
    <t>KURTULUŞ LİSESİ</t>
  </si>
  <si>
    <t>TÜRK MAARİF KOLEJİ</t>
  </si>
  <si>
    <t>LEFKOŞA TÜRK LİSESİ</t>
  </si>
  <si>
    <t>LAPTA YAVUZLAR LİSESİ</t>
  </si>
  <si>
    <t>KOŞULAR</t>
  </si>
  <si>
    <t>ATMA VE ATLAMALAR</t>
  </si>
  <si>
    <t>ATATÜRK MESLEK LİSESİ</t>
  </si>
  <si>
    <t>HALA SULTAN İLAHİYAT KOLEJİ</t>
  </si>
  <si>
    <t>BEKİRPAŞA LİSESİ</t>
  </si>
  <si>
    <t>koşu</t>
  </si>
  <si>
    <t>atma-atlama</t>
  </si>
  <si>
    <t>GENÇ ERKEK</t>
  </si>
  <si>
    <t>GENÇ KIZ</t>
  </si>
  <si>
    <t xml:space="preserve"> ELEME SIRALAMASI</t>
  </si>
  <si>
    <t xml:space="preserve"> FİNAL SIRASI</t>
  </si>
  <si>
    <t>TÜM OKULLARIN GÖĞÜS NUMARALARI</t>
  </si>
  <si>
    <t>Sıra No</t>
  </si>
  <si>
    <t>20 TEMMUZ FEN LİSESİ</t>
  </si>
  <si>
    <t>ANAFARTALAR LİSESİ</t>
  </si>
  <si>
    <t>BÜLENT ECEVİT ANADOLU LİSESİ</t>
  </si>
  <si>
    <t>CUMHURİYET LİSESİ</t>
  </si>
  <si>
    <t>DEĞİRMENLİK LİSESİ</t>
  </si>
  <si>
    <t>DOĞU AKDENİZ DOĞA KOLEJİ</t>
  </si>
  <si>
    <t>ERENKÖY LİSESİ</t>
  </si>
  <si>
    <t>GAZİMAĞUSA MESLEK LİSESİ</t>
  </si>
  <si>
    <t>HAYDARPAŞA TİCARET LİSESİ</t>
  </si>
  <si>
    <t>İSKELE TİCARET LİSESİ</t>
  </si>
  <si>
    <t>KARPAZ MESLEK LİSESİ</t>
  </si>
  <si>
    <t>LEFKE GAZİ LİSESİ</t>
  </si>
  <si>
    <t>LEVENT KOLEJ</t>
  </si>
  <si>
    <t>POLATPAŞA LİSESİ</t>
  </si>
  <si>
    <t>TED KOLEJİ</t>
  </si>
  <si>
    <t>CENGİZ TOPEL ENDÜSTRİ MESLEK LİSESİ</t>
  </si>
  <si>
    <t>DR. FAZIL KÜÇÜK ENDÜSTRİ MESLEK LİSESİ</t>
  </si>
  <si>
    <t>GİRNE AMERİKAN KOLEJİ</t>
  </si>
  <si>
    <t>GÜZELYURT  MESLEK LİSESİ</t>
  </si>
  <si>
    <t>İSKELE EVKAF TÜRK MAARİF KOLEJİ</t>
  </si>
  <si>
    <t>GÜZELYURT TÜRK MAARİF KOLEJİ</t>
  </si>
  <si>
    <t>OSMAN ÖREK MESLEK LİSESİ</t>
  </si>
  <si>
    <t>SEDAT SİMAVİ ENDÜSTRİ MESLEK LİSESİ</t>
  </si>
  <si>
    <t>YAKIN DOĞU KOLEJİ (LEFKOŞA)</t>
  </si>
  <si>
    <t>GİRNE TURİZM MESLEK LİSESİ</t>
  </si>
  <si>
    <t>THE AMERİKAN FUTURE KOLEJ</t>
  </si>
  <si>
    <t>DR. SUAT GÜNSEL KOLEJİ (GİRNE)</t>
  </si>
  <si>
    <t xml:space="preserve">GAZİMAĞUSA TİCARET LİSESİ </t>
  </si>
  <si>
    <t>GAZİMAĞUSA TÜRK MAARİF KOLEJİ</t>
  </si>
  <si>
    <t>NECAT BRITISH KOLEJ (GİRNE)</t>
  </si>
  <si>
    <t>NECAT BRITISH KOLEJ (LEFKOŞA)</t>
  </si>
  <si>
    <t>THE ENGLISH SCHOOL OF KYRENİA</t>
  </si>
  <si>
    <t>KKTC</t>
  </si>
  <si>
    <t>EĞİTİM ORTAK HİZMETLER DAİRESİ</t>
  </si>
  <si>
    <t>MİLLİ GÜNLER, OKUL SPORLARI VE KOL ETKİNLİKLERİ KOORDİNASYON ŞUBESİ</t>
  </si>
  <si>
    <t>SERİLER VE KULVARLAR İLE ATMA-ATLAMA SIRALARI</t>
  </si>
  <si>
    <t xml:space="preserve">Bakanlık:  </t>
  </si>
  <si>
    <t xml:space="preserve">Müsabakanın Cinsi:  </t>
  </si>
  <si>
    <t>MÜSABAKALARI</t>
  </si>
  <si>
    <t xml:space="preserve">Öğretim Yılı:  </t>
  </si>
  <si>
    <t>ÖĞRETİM YILI</t>
  </si>
  <si>
    <t xml:space="preserve">Kategori:  </t>
  </si>
  <si>
    <t xml:space="preserve">Yer:  </t>
  </si>
  <si>
    <t>ATATÜRK STADYUMU</t>
  </si>
  <si>
    <t xml:space="preserve">Tarih:  </t>
  </si>
  <si>
    <t>GENÇLER</t>
  </si>
  <si>
    <t>2022-2023</t>
  </si>
  <si>
    <t>Bu sayfada sadece SARI renkli olan hücrelerdeki bilgiler doldurulacak</t>
  </si>
  <si>
    <t>YAKIN DOĞU YENİBOĞAZİÇİ KOLEJİ</t>
  </si>
  <si>
    <t>F</t>
  </si>
  <si>
    <t>FERDİ</t>
  </si>
  <si>
    <t>-</t>
  </si>
  <si>
    <t>MERAL VEDAT ERTÜNGÜ LİSESİ</t>
  </si>
  <si>
    <t>ESİN LEMAN LİSESİ</t>
  </si>
  <si>
    <t>19 MAYIS TÜRK MAARİF KOLEJİ</t>
  </si>
  <si>
    <t>MİLLİ EĞİTİM BAKANLIĞI</t>
  </si>
  <si>
    <t>DOĞA INTERNATİONAL KOLEJ</t>
  </si>
  <si>
    <t>ŞAMPİYON MELEKLER GENÇLER ATLETİZM FİNAL</t>
  </si>
  <si>
    <t>18-19 NİSAN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</si>
</sst>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imes New Roman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indexed="8"/>
      <name val="Calibri"/>
      <family val="2"/>
      <charset val="162"/>
      <scheme val="minor"/>
    </font>
    <font>
      <b/>
      <sz val="12"/>
      <name val="Century Gothic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49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right" vertical="center"/>
      <protection locked="0" hidden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0</xdr:row>
      <xdr:rowOff>99060</xdr:rowOff>
    </xdr:from>
    <xdr:to>
      <xdr:col>8</xdr:col>
      <xdr:colOff>83820</xdr:colOff>
      <xdr:row>3</xdr:row>
      <xdr:rowOff>152400</xdr:rowOff>
    </xdr:to>
    <xdr:pic>
      <xdr:nvPicPr>
        <xdr:cNvPr id="1039" name="Resim 1">
          <a:extLst>
            <a:ext uri="{FF2B5EF4-FFF2-40B4-BE49-F238E27FC236}">
              <a16:creationId xmlns:a16="http://schemas.microsoft.com/office/drawing/2014/main" id="{45C95512-427F-DCAD-C488-D6845B99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99060"/>
          <a:ext cx="72390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2004060</xdr:colOff>
      <xdr:row>0</xdr:row>
      <xdr:rowOff>99060</xdr:rowOff>
    </xdr:from>
    <xdr:to>
      <xdr:col>12</xdr:col>
      <xdr:colOff>2727960</xdr:colOff>
      <xdr:row>3</xdr:row>
      <xdr:rowOff>152400</xdr:rowOff>
    </xdr:to>
    <xdr:pic>
      <xdr:nvPicPr>
        <xdr:cNvPr id="1041" name="Resim 1">
          <a:extLst>
            <a:ext uri="{FF2B5EF4-FFF2-40B4-BE49-F238E27FC236}">
              <a16:creationId xmlns:a16="http://schemas.microsoft.com/office/drawing/2014/main" id="{90924FD5-2C8F-B56F-678B-41A848BA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5280" y="99060"/>
          <a:ext cx="72390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8"/>
  <sheetViews>
    <sheetView workbookViewId="0">
      <selection activeCell="B7" sqref="B7"/>
    </sheetView>
  </sheetViews>
  <sheetFormatPr defaultRowHeight="18.75" x14ac:dyDescent="0.25"/>
  <cols>
    <col min="1" max="1" width="26" style="5" customWidth="1"/>
    <col min="2" max="2" width="42.140625" style="6" customWidth="1"/>
    <col min="3" max="3" width="18.7109375" style="5" bestFit="1" customWidth="1"/>
    <col min="4" max="4" width="30.28515625" style="5" customWidth="1"/>
  </cols>
  <sheetData>
    <row r="1" spans="1:4" ht="25.15" customHeight="1" x14ac:dyDescent="0.25">
      <c r="A1" s="8" t="s">
        <v>57</v>
      </c>
      <c r="B1" s="10" t="s">
        <v>76</v>
      </c>
    </row>
    <row r="2" spans="1:4" ht="25.15" customHeight="1" x14ac:dyDescent="0.25">
      <c r="A2" s="8" t="s">
        <v>58</v>
      </c>
      <c r="B2" s="13" t="s">
        <v>78</v>
      </c>
      <c r="C2" s="5" t="s">
        <v>59</v>
      </c>
      <c r="D2" s="5" t="str">
        <f>CONCATENATE(B2," ",C2)</f>
        <v>ŞAMPİYON MELEKLER GENÇLER ATLETİZM FİNAL MÜSABAKALARI</v>
      </c>
    </row>
    <row r="3" spans="1:4" ht="25.15" customHeight="1" x14ac:dyDescent="0.25">
      <c r="A3" s="8" t="s">
        <v>60</v>
      </c>
      <c r="B3" s="10" t="s">
        <v>67</v>
      </c>
      <c r="C3" s="5" t="s">
        <v>61</v>
      </c>
      <c r="D3" s="5" t="str">
        <f>CONCATENATE(B3," ",C3)</f>
        <v>2022-2023 ÖĞRETİM YILI</v>
      </c>
    </row>
    <row r="4" spans="1:4" ht="25.15" customHeight="1" x14ac:dyDescent="0.25">
      <c r="A4" s="8" t="s">
        <v>62</v>
      </c>
      <c r="B4" s="14" t="s">
        <v>66</v>
      </c>
    </row>
    <row r="5" spans="1:4" ht="25.15" customHeight="1" x14ac:dyDescent="0.25">
      <c r="A5" s="8" t="s">
        <v>63</v>
      </c>
      <c r="B5" s="11" t="s">
        <v>64</v>
      </c>
    </row>
    <row r="6" spans="1:4" ht="25.15" customHeight="1" x14ac:dyDescent="0.25">
      <c r="A6" s="8" t="s">
        <v>65</v>
      </c>
      <c r="B6" s="12" t="s">
        <v>79</v>
      </c>
      <c r="C6" s="9"/>
      <c r="D6" s="9"/>
    </row>
    <row r="7" spans="1:4" ht="25.15" customHeight="1" x14ac:dyDescent="0.25"/>
    <row r="8" spans="1:4" ht="25.15" customHeight="1" x14ac:dyDescent="0.25">
      <c r="A8" s="40" t="s">
        <v>68</v>
      </c>
      <c r="B8" s="40"/>
      <c r="C8" s="40"/>
    </row>
  </sheetData>
  <sheetProtection algorithmName="SHA-512" hashValue="/PS1nqZF+gox4jteN175jhioXP9qx3HI4dXQ8alUL3uYv5W/RJaFYflV2eZOu/oYTtV5xSph2ooOmUsDngPaEw==" saltValue="KCk0VFfKxWSqjdMxIXvWTQ==" spinCount="100000" sheet="1"/>
  <mergeCells count="1">
    <mergeCell ref="A8:C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62"/>
  <sheetViews>
    <sheetView topLeftCell="A31" workbookViewId="0">
      <selection activeCell="B4" sqref="B4:C55"/>
    </sheetView>
  </sheetViews>
  <sheetFormatPr defaultRowHeight="15" x14ac:dyDescent="0.25"/>
  <cols>
    <col min="1" max="1" width="7.7109375" style="16" customWidth="1"/>
    <col min="2" max="2" width="10.85546875" style="15" customWidth="1"/>
    <col min="3" max="3" width="44.7109375" style="17" bestFit="1" customWidth="1"/>
  </cols>
  <sheetData>
    <row r="1" spans="1:3" x14ac:dyDescent="0.25">
      <c r="A1" s="41" t="s">
        <v>19</v>
      </c>
      <c r="B1" s="41"/>
      <c r="C1" s="41"/>
    </row>
    <row r="3" spans="1:3" ht="30" x14ac:dyDescent="0.25">
      <c r="A3" s="18" t="s">
        <v>20</v>
      </c>
      <c r="B3" s="18" t="s">
        <v>1</v>
      </c>
      <c r="C3" s="18" t="s">
        <v>2</v>
      </c>
    </row>
    <row r="4" spans="1:3" x14ac:dyDescent="0.25">
      <c r="A4" s="19">
        <v>1</v>
      </c>
      <c r="B4" s="18">
        <v>57</v>
      </c>
      <c r="C4" s="21" t="s">
        <v>75</v>
      </c>
    </row>
    <row r="5" spans="1:3" x14ac:dyDescent="0.25">
      <c r="A5" s="19">
        <v>2</v>
      </c>
      <c r="B5" s="18">
        <v>53</v>
      </c>
      <c r="C5" s="21" t="s">
        <v>21</v>
      </c>
    </row>
    <row r="6" spans="1:3" x14ac:dyDescent="0.25">
      <c r="A6" s="19">
        <v>3</v>
      </c>
      <c r="B6" s="18">
        <v>35</v>
      </c>
      <c r="C6" s="21" t="s">
        <v>22</v>
      </c>
    </row>
    <row r="7" spans="1:3" x14ac:dyDescent="0.25">
      <c r="A7" s="19">
        <v>4</v>
      </c>
      <c r="B7" s="18">
        <v>36</v>
      </c>
      <c r="C7" s="21" t="s">
        <v>10</v>
      </c>
    </row>
    <row r="8" spans="1:3" x14ac:dyDescent="0.25">
      <c r="A8" s="19">
        <v>5</v>
      </c>
      <c r="B8" s="18">
        <v>37</v>
      </c>
      <c r="C8" s="21" t="s">
        <v>12</v>
      </c>
    </row>
    <row r="9" spans="1:3" x14ac:dyDescent="0.25">
      <c r="A9" s="19">
        <v>6</v>
      </c>
      <c r="B9" s="18">
        <v>77</v>
      </c>
      <c r="C9" s="21" t="s">
        <v>23</v>
      </c>
    </row>
    <row r="10" spans="1:3" x14ac:dyDescent="0.25">
      <c r="A10" s="19">
        <v>7</v>
      </c>
      <c r="B10" s="18">
        <v>39</v>
      </c>
      <c r="C10" s="21" t="s">
        <v>36</v>
      </c>
    </row>
    <row r="11" spans="1:3" x14ac:dyDescent="0.25">
      <c r="A11" s="19">
        <v>8</v>
      </c>
      <c r="B11" s="18">
        <v>16</v>
      </c>
      <c r="C11" s="21" t="s">
        <v>24</v>
      </c>
    </row>
    <row r="12" spans="1:3" x14ac:dyDescent="0.25">
      <c r="A12" s="19">
        <v>9</v>
      </c>
      <c r="B12" s="18">
        <v>33</v>
      </c>
      <c r="C12" s="21" t="s">
        <v>25</v>
      </c>
    </row>
    <row r="13" spans="1:3" x14ac:dyDescent="0.25">
      <c r="A13" s="19">
        <v>10</v>
      </c>
      <c r="B13" s="18">
        <v>91</v>
      </c>
      <c r="C13" s="21" t="s">
        <v>77</v>
      </c>
    </row>
    <row r="14" spans="1:3" x14ac:dyDescent="0.25">
      <c r="A14" s="19">
        <v>11</v>
      </c>
      <c r="B14" s="18">
        <v>69</v>
      </c>
      <c r="C14" s="21" t="s">
        <v>26</v>
      </c>
    </row>
    <row r="15" spans="1:3" ht="30" x14ac:dyDescent="0.25">
      <c r="A15" s="19">
        <v>12</v>
      </c>
      <c r="B15" s="18">
        <v>41</v>
      </c>
      <c r="C15" s="21" t="s">
        <v>37</v>
      </c>
    </row>
    <row r="16" spans="1:3" x14ac:dyDescent="0.25">
      <c r="A16" s="19">
        <v>13</v>
      </c>
      <c r="B16" s="18">
        <v>94</v>
      </c>
      <c r="C16" s="21" t="s">
        <v>47</v>
      </c>
    </row>
    <row r="17" spans="1:3" x14ac:dyDescent="0.25">
      <c r="A17" s="19">
        <v>14</v>
      </c>
      <c r="B17" s="18">
        <v>40</v>
      </c>
      <c r="C17" s="21" t="s">
        <v>27</v>
      </c>
    </row>
    <row r="18" spans="1:3" x14ac:dyDescent="0.25">
      <c r="A18" s="19">
        <v>15</v>
      </c>
      <c r="B18" s="18">
        <v>95</v>
      </c>
      <c r="C18" s="21" t="s">
        <v>74</v>
      </c>
    </row>
    <row r="19" spans="1:3" x14ac:dyDescent="0.25">
      <c r="A19" s="19">
        <v>16</v>
      </c>
      <c r="B19" s="18">
        <v>42</v>
      </c>
      <c r="C19" s="21" t="s">
        <v>28</v>
      </c>
    </row>
    <row r="20" spans="1:3" x14ac:dyDescent="0.25">
      <c r="A20" s="19">
        <v>17</v>
      </c>
      <c r="B20" s="18">
        <v>43</v>
      </c>
      <c r="C20" s="21" t="s">
        <v>48</v>
      </c>
    </row>
    <row r="21" spans="1:3" x14ac:dyDescent="0.25">
      <c r="A21" s="19">
        <v>18</v>
      </c>
      <c r="B21" s="18">
        <v>54</v>
      </c>
      <c r="C21" s="21" t="s">
        <v>49</v>
      </c>
    </row>
    <row r="22" spans="1:3" x14ac:dyDescent="0.25">
      <c r="A22" s="19">
        <v>19</v>
      </c>
      <c r="B22" s="18">
        <v>71</v>
      </c>
      <c r="C22" s="21" t="s">
        <v>38</v>
      </c>
    </row>
    <row r="23" spans="1:3" x14ac:dyDescent="0.25">
      <c r="A23" s="19">
        <v>20</v>
      </c>
      <c r="B23" s="18">
        <v>89</v>
      </c>
      <c r="C23" s="21" t="s">
        <v>45</v>
      </c>
    </row>
    <row r="24" spans="1:3" x14ac:dyDescent="0.25">
      <c r="A24" s="19">
        <v>21</v>
      </c>
      <c r="B24" s="18">
        <v>63</v>
      </c>
      <c r="C24" s="21" t="s">
        <v>39</v>
      </c>
    </row>
    <row r="25" spans="1:3" x14ac:dyDescent="0.25">
      <c r="A25" s="19">
        <v>22</v>
      </c>
      <c r="B25" s="18">
        <v>67</v>
      </c>
      <c r="C25" s="21" t="s">
        <v>41</v>
      </c>
    </row>
    <row r="26" spans="1:3" x14ac:dyDescent="0.25">
      <c r="A26" s="19">
        <v>23</v>
      </c>
      <c r="B26" s="18">
        <v>30</v>
      </c>
      <c r="C26" s="21" t="s">
        <v>11</v>
      </c>
    </row>
    <row r="27" spans="1:3" x14ac:dyDescent="0.25">
      <c r="A27" s="19">
        <v>24</v>
      </c>
      <c r="B27" s="18">
        <v>46</v>
      </c>
      <c r="C27" s="21" t="s">
        <v>29</v>
      </c>
    </row>
    <row r="28" spans="1:3" x14ac:dyDescent="0.25">
      <c r="A28" s="19">
        <v>25</v>
      </c>
      <c r="B28" s="18">
        <v>88</v>
      </c>
      <c r="C28" s="21" t="s">
        <v>40</v>
      </c>
    </row>
    <row r="29" spans="1:3" x14ac:dyDescent="0.25">
      <c r="A29" s="19">
        <v>26</v>
      </c>
      <c r="B29" s="18">
        <v>62</v>
      </c>
      <c r="C29" s="21" t="s">
        <v>30</v>
      </c>
    </row>
    <row r="30" spans="1:3" x14ac:dyDescent="0.25">
      <c r="A30" s="19">
        <v>27</v>
      </c>
      <c r="B30" s="18">
        <v>60</v>
      </c>
      <c r="C30" s="21" t="s">
        <v>31</v>
      </c>
    </row>
    <row r="31" spans="1:3" x14ac:dyDescent="0.25">
      <c r="A31" s="19">
        <v>28</v>
      </c>
      <c r="B31" s="18">
        <v>47</v>
      </c>
      <c r="C31" s="21" t="s">
        <v>4</v>
      </c>
    </row>
    <row r="32" spans="1:3" x14ac:dyDescent="0.25">
      <c r="A32" s="19">
        <v>29</v>
      </c>
      <c r="B32" s="18">
        <v>52</v>
      </c>
      <c r="C32" s="21" t="s">
        <v>7</v>
      </c>
    </row>
    <row r="33" spans="1:3" x14ac:dyDescent="0.25">
      <c r="A33" s="19">
        <v>30</v>
      </c>
      <c r="B33" s="18">
        <v>44</v>
      </c>
      <c r="C33" s="21" t="s">
        <v>32</v>
      </c>
    </row>
    <row r="34" spans="1:3" x14ac:dyDescent="0.25">
      <c r="A34" s="19">
        <v>31</v>
      </c>
      <c r="B34" s="18">
        <v>48</v>
      </c>
      <c r="C34" s="21" t="s">
        <v>6</v>
      </c>
    </row>
    <row r="35" spans="1:3" x14ac:dyDescent="0.25">
      <c r="A35" s="19">
        <v>32</v>
      </c>
      <c r="B35" s="18">
        <v>73</v>
      </c>
      <c r="C35" s="21" t="s">
        <v>33</v>
      </c>
    </row>
    <row r="36" spans="1:3" x14ac:dyDescent="0.25">
      <c r="A36" s="19">
        <v>33</v>
      </c>
      <c r="B36" s="18">
        <v>96</v>
      </c>
      <c r="C36" s="21" t="s">
        <v>73</v>
      </c>
    </row>
    <row r="37" spans="1:3" x14ac:dyDescent="0.25">
      <c r="A37" s="19">
        <v>34</v>
      </c>
      <c r="B37" s="19">
        <v>49</v>
      </c>
      <c r="C37" s="22" t="s">
        <v>3</v>
      </c>
    </row>
    <row r="38" spans="1:3" x14ac:dyDescent="0.25">
      <c r="A38" s="19">
        <v>35</v>
      </c>
      <c r="B38" s="18">
        <v>79</v>
      </c>
      <c r="C38" s="21" t="s">
        <v>50</v>
      </c>
    </row>
    <row r="39" spans="1:3" x14ac:dyDescent="0.25">
      <c r="A39" s="19">
        <v>36</v>
      </c>
      <c r="B39" s="18">
        <v>92</v>
      </c>
      <c r="C39" s="21" t="s">
        <v>51</v>
      </c>
    </row>
    <row r="40" spans="1:3" x14ac:dyDescent="0.25">
      <c r="A40" s="19">
        <v>37</v>
      </c>
      <c r="B40" s="18">
        <v>61</v>
      </c>
      <c r="C40" s="21" t="s">
        <v>42</v>
      </c>
    </row>
    <row r="41" spans="1:3" x14ac:dyDescent="0.25">
      <c r="A41" s="19">
        <v>38</v>
      </c>
      <c r="B41" s="19">
        <v>59</v>
      </c>
      <c r="C41" s="22" t="s">
        <v>34</v>
      </c>
    </row>
    <row r="42" spans="1:3" x14ac:dyDescent="0.25">
      <c r="A42" s="19">
        <v>39</v>
      </c>
      <c r="B42" s="19">
        <v>50</v>
      </c>
      <c r="C42" s="22" t="s">
        <v>43</v>
      </c>
    </row>
    <row r="43" spans="1:3" x14ac:dyDescent="0.25">
      <c r="A43" s="19">
        <v>40</v>
      </c>
      <c r="B43" s="19">
        <v>82</v>
      </c>
      <c r="C43" s="22" t="s">
        <v>35</v>
      </c>
    </row>
    <row r="44" spans="1:3" x14ac:dyDescent="0.25">
      <c r="A44" s="19">
        <v>41</v>
      </c>
      <c r="B44" s="19">
        <v>90</v>
      </c>
      <c r="C44" s="22" t="s">
        <v>46</v>
      </c>
    </row>
    <row r="45" spans="1:3" x14ac:dyDescent="0.25">
      <c r="A45" s="19">
        <v>42</v>
      </c>
      <c r="B45" s="19">
        <v>81</v>
      </c>
      <c r="C45" s="22" t="s">
        <v>52</v>
      </c>
    </row>
    <row r="46" spans="1:3" x14ac:dyDescent="0.25">
      <c r="A46" s="19">
        <v>43</v>
      </c>
      <c r="B46" s="19">
        <v>51</v>
      </c>
      <c r="C46" s="22" t="s">
        <v>5</v>
      </c>
    </row>
    <row r="47" spans="1:3" x14ac:dyDescent="0.25">
      <c r="A47" s="19">
        <v>44</v>
      </c>
      <c r="B47" s="19">
        <v>27</v>
      </c>
      <c r="C47" s="22" t="s">
        <v>44</v>
      </c>
    </row>
    <row r="48" spans="1:3" x14ac:dyDescent="0.25">
      <c r="A48" s="19">
        <v>45</v>
      </c>
      <c r="B48" s="19">
        <v>93</v>
      </c>
      <c r="C48" s="22" t="s">
        <v>69</v>
      </c>
    </row>
    <row r="49" spans="1:3" x14ac:dyDescent="0.25">
      <c r="A49" s="19">
        <v>46</v>
      </c>
      <c r="B49" s="19" t="s">
        <v>70</v>
      </c>
      <c r="C49" s="22" t="s">
        <v>71</v>
      </c>
    </row>
    <row r="50" spans="1:3" x14ac:dyDescent="0.25">
      <c r="A50" s="19">
        <v>47</v>
      </c>
      <c r="B50" s="19" t="s">
        <v>72</v>
      </c>
      <c r="C50" s="20" t="s">
        <v>72</v>
      </c>
    </row>
    <row r="51" spans="1:3" x14ac:dyDescent="0.25">
      <c r="A51" s="19">
        <v>48</v>
      </c>
      <c r="B51" s="19"/>
      <c r="C51" s="22"/>
    </row>
    <row r="52" spans="1:3" x14ac:dyDescent="0.25">
      <c r="A52" s="19">
        <v>49</v>
      </c>
      <c r="B52" s="19"/>
      <c r="C52" s="20"/>
    </row>
    <row r="53" spans="1:3" x14ac:dyDescent="0.25">
      <c r="A53" s="19">
        <v>50</v>
      </c>
      <c r="B53" s="19"/>
      <c r="C53" s="20"/>
    </row>
    <row r="54" spans="1:3" x14ac:dyDescent="0.25">
      <c r="A54" s="19">
        <v>51</v>
      </c>
      <c r="B54" s="19"/>
      <c r="C54" s="20"/>
    </row>
    <row r="55" spans="1:3" x14ac:dyDescent="0.25">
      <c r="A55" s="19">
        <v>52</v>
      </c>
      <c r="B55" s="19"/>
      <c r="C55" s="20"/>
    </row>
    <row r="56" spans="1:3" x14ac:dyDescent="0.25">
      <c r="A56" s="19">
        <v>53</v>
      </c>
      <c r="B56" s="19"/>
      <c r="C56" s="22"/>
    </row>
    <row r="57" spans="1:3" x14ac:dyDescent="0.25">
      <c r="A57" s="19">
        <v>54</v>
      </c>
      <c r="B57" s="19"/>
      <c r="C57" s="22"/>
    </row>
    <row r="58" spans="1:3" x14ac:dyDescent="0.25">
      <c r="A58" s="19">
        <v>55</v>
      </c>
      <c r="B58" s="19"/>
      <c r="C58" s="20"/>
    </row>
    <row r="59" spans="1:3" x14ac:dyDescent="0.25">
      <c r="A59" s="19">
        <v>56</v>
      </c>
      <c r="B59" s="19"/>
      <c r="C59" s="20"/>
    </row>
    <row r="60" spans="1:3" x14ac:dyDescent="0.25">
      <c r="A60" s="19">
        <v>57</v>
      </c>
      <c r="B60" s="19"/>
      <c r="C60" s="20"/>
    </row>
    <row r="61" spans="1:3" x14ac:dyDescent="0.25">
      <c r="A61" s="19">
        <v>58</v>
      </c>
      <c r="B61" s="19"/>
      <c r="C61" s="20"/>
    </row>
    <row r="62" spans="1:3" x14ac:dyDescent="0.25">
      <c r="A62" s="19">
        <v>59</v>
      </c>
      <c r="B62" s="19"/>
      <c r="C62" s="20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R34"/>
  <sheetViews>
    <sheetView showZeros="0" tabSelected="1" view="pageBreakPreview" topLeftCell="D15" zoomScaleNormal="100" zoomScaleSheetLayoutView="100" workbookViewId="0">
      <selection activeCell="I31" sqref="I31"/>
    </sheetView>
  </sheetViews>
  <sheetFormatPr defaultColWidth="8.85546875" defaultRowHeight="15" x14ac:dyDescent="0.25"/>
  <cols>
    <col min="1" max="1" width="5.7109375" style="23" customWidth="1"/>
    <col min="2" max="2" width="6.28515625" style="23" customWidth="1"/>
    <col min="3" max="3" width="7.28515625" style="23" customWidth="1"/>
    <col min="4" max="4" width="6.5703125" style="23" customWidth="1"/>
    <col min="5" max="5" width="41.28515625" style="24" bestFit="1" customWidth="1"/>
    <col min="6" max="6" width="5.7109375" style="23" customWidth="1"/>
    <col min="7" max="7" width="4.7109375" style="23" bestFit="1" customWidth="1"/>
    <col min="8" max="8" width="6.7109375" style="23" customWidth="1"/>
    <col min="9" max="9" width="41.28515625" style="24" bestFit="1" customWidth="1"/>
    <col min="10" max="10" width="5.7109375" style="23" customWidth="1"/>
    <col min="11" max="11" width="4.42578125" style="23" bestFit="1" customWidth="1"/>
    <col min="12" max="12" width="6.42578125" style="23" customWidth="1"/>
    <col min="13" max="13" width="41.28515625" style="23" bestFit="1" customWidth="1"/>
    <col min="14" max="14" width="8.85546875" style="23"/>
    <col min="15" max="16384" width="8.85546875" style="24"/>
  </cols>
  <sheetData>
    <row r="1" spans="1:18" ht="19.899999999999999" customHeight="1" x14ac:dyDescent="0.25">
      <c r="G1" s="42" t="s">
        <v>53</v>
      </c>
      <c r="H1" s="42"/>
      <c r="I1" s="42"/>
      <c r="J1" s="42"/>
      <c r="K1" s="42"/>
      <c r="L1" s="42"/>
      <c r="M1" s="42"/>
      <c r="N1" s="2"/>
      <c r="O1" s="2"/>
      <c r="P1" s="2"/>
      <c r="Q1" s="2"/>
      <c r="R1" s="2"/>
    </row>
    <row r="2" spans="1:18" ht="19.899999999999999" customHeight="1" x14ac:dyDescent="0.25">
      <c r="G2" s="42" t="str">
        <f>'Genel Bilgi Girişi'!$B$1</f>
        <v>MİLLİ EĞİTİM BAKANLIĞI</v>
      </c>
      <c r="H2" s="42"/>
      <c r="I2" s="42"/>
      <c r="J2" s="42"/>
      <c r="K2" s="42"/>
      <c r="L2" s="42"/>
      <c r="M2" s="42"/>
      <c r="N2" s="2"/>
      <c r="O2" s="2"/>
      <c r="P2" s="2"/>
      <c r="Q2" s="2"/>
      <c r="R2" s="2"/>
    </row>
    <row r="3" spans="1:18" ht="19.899999999999999" customHeight="1" x14ac:dyDescent="0.25">
      <c r="G3" s="42" t="s">
        <v>54</v>
      </c>
      <c r="H3" s="42"/>
      <c r="I3" s="42"/>
      <c r="J3" s="42"/>
      <c r="K3" s="42"/>
      <c r="L3" s="42"/>
      <c r="M3" s="42"/>
      <c r="N3" s="2"/>
      <c r="O3" s="2"/>
      <c r="P3" s="2"/>
      <c r="Q3" s="2"/>
      <c r="R3" s="2"/>
    </row>
    <row r="4" spans="1:18" ht="19.899999999999999" customHeight="1" x14ac:dyDescent="0.25">
      <c r="G4" s="42" t="s">
        <v>55</v>
      </c>
      <c r="H4" s="42"/>
      <c r="I4" s="42"/>
      <c r="J4" s="42"/>
      <c r="K4" s="42"/>
      <c r="L4" s="42"/>
      <c r="M4" s="42"/>
      <c r="N4" s="2"/>
      <c r="O4" s="2"/>
      <c r="P4" s="2"/>
      <c r="Q4" s="2"/>
      <c r="R4" s="2"/>
    </row>
    <row r="5" spans="1:18" ht="19.899999999999999" customHeight="1" x14ac:dyDescent="0.25">
      <c r="G5" s="44" t="str">
        <f>'Genel Bilgi Girişi'!$B$4</f>
        <v>GENÇLER</v>
      </c>
      <c r="H5" s="44"/>
      <c r="I5" s="44"/>
      <c r="J5" s="44"/>
      <c r="K5" s="44"/>
      <c r="L5" s="44"/>
      <c r="M5" s="44"/>
      <c r="N5" s="3"/>
      <c r="O5" s="3"/>
      <c r="P5" s="3"/>
      <c r="Q5" s="3"/>
      <c r="R5" s="3"/>
    </row>
    <row r="6" spans="1:18" ht="19.899999999999999" customHeight="1" x14ac:dyDescent="0.25">
      <c r="G6" s="45" t="str">
        <f>'Genel Bilgi Girişi'!$D$2</f>
        <v>ŞAMPİYON MELEKLER GENÇLER ATLETİZM FİNAL MÜSABAKALARI</v>
      </c>
      <c r="H6" s="45"/>
      <c r="I6" s="45"/>
      <c r="J6" s="45"/>
      <c r="K6" s="45"/>
      <c r="L6" s="45"/>
      <c r="M6" s="45"/>
      <c r="N6" s="4"/>
      <c r="O6" s="4"/>
      <c r="P6" s="4"/>
      <c r="Q6" s="4"/>
      <c r="R6" s="4"/>
    </row>
    <row r="7" spans="1:18" ht="19.899999999999999" customHeight="1" x14ac:dyDescent="0.25">
      <c r="G7" s="42" t="s">
        <v>56</v>
      </c>
      <c r="H7" s="42"/>
      <c r="I7" s="42"/>
      <c r="J7" s="42"/>
      <c r="K7" s="42"/>
      <c r="L7" s="42"/>
      <c r="M7" s="42"/>
      <c r="N7" s="2"/>
      <c r="O7" s="2"/>
      <c r="P7" s="2"/>
      <c r="Q7" s="2"/>
      <c r="R7" s="2"/>
    </row>
    <row r="8" spans="1:18" ht="19.899999999999999" customHeight="1" x14ac:dyDescent="0.25">
      <c r="G8" s="42"/>
      <c r="H8" s="42"/>
      <c r="I8" s="42"/>
      <c r="J8" s="42"/>
      <c r="K8" s="42"/>
      <c r="L8" s="42"/>
      <c r="M8" s="42"/>
      <c r="N8" s="2"/>
      <c r="O8" s="2"/>
      <c r="P8" s="2"/>
      <c r="Q8" s="2"/>
      <c r="R8" s="2"/>
    </row>
    <row r="9" spans="1:18" ht="19.899999999999999" customHeight="1" x14ac:dyDescent="0.25">
      <c r="G9" s="42" t="str">
        <f>'Genel Bilgi Girişi'!$D$3</f>
        <v>2022-2023 ÖĞRETİM YILI</v>
      </c>
      <c r="H9" s="42"/>
      <c r="I9" s="42"/>
      <c r="J9" s="42"/>
      <c r="K9" s="42"/>
      <c r="L9" s="42"/>
      <c r="M9" s="42"/>
      <c r="N9" s="2"/>
      <c r="O9" s="2"/>
      <c r="P9" s="2"/>
      <c r="Q9" s="2"/>
      <c r="R9" s="2"/>
    </row>
    <row r="10" spans="1:18" ht="19.899999999999999" customHeight="1" x14ac:dyDescent="0.25"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</row>
    <row r="11" spans="1:18" ht="19.899999999999999" customHeight="1" x14ac:dyDescent="0.25">
      <c r="G11" s="43" t="str">
        <f>'Genel Bilgi Girişi'!$B$5</f>
        <v>ATATÜRK STADYUMU</v>
      </c>
      <c r="H11" s="43"/>
      <c r="I11" s="43"/>
      <c r="J11" s="1"/>
      <c r="K11" s="1"/>
      <c r="L11" s="1"/>
      <c r="M11" s="7" t="str">
        <f>'Genel Bilgi Girişi'!$B$6</f>
        <v>18-19 NİSAN 2022</v>
      </c>
      <c r="N11" s="2"/>
      <c r="O11" s="2"/>
      <c r="P11" s="2"/>
      <c r="Q11" s="2"/>
      <c r="R11" s="2"/>
    </row>
    <row r="12" spans="1:18" s="27" customFormat="1" ht="23.25" x14ac:dyDescent="0.25">
      <c r="A12" s="46" t="s">
        <v>16</v>
      </c>
      <c r="B12" s="46"/>
      <c r="C12" s="46"/>
      <c r="D12" s="46"/>
      <c r="E12" s="25" t="s">
        <v>17</v>
      </c>
      <c r="F12" s="26"/>
      <c r="G12" s="48" t="str">
        <f>$A$12</f>
        <v>GENÇ KIZ</v>
      </c>
      <c r="H12" s="48"/>
      <c r="I12" s="48"/>
      <c r="J12" s="47" t="s">
        <v>18</v>
      </c>
      <c r="K12" s="47"/>
      <c r="L12" s="47"/>
      <c r="M12" s="47"/>
      <c r="N12" s="26"/>
    </row>
    <row r="13" spans="1:18" ht="18" customHeight="1" x14ac:dyDescent="0.25">
      <c r="A13" s="28"/>
      <c r="B13" s="28"/>
      <c r="C13" s="28"/>
      <c r="D13" s="28"/>
      <c r="E13" s="28"/>
      <c r="F13" s="29"/>
      <c r="G13" s="42" t="s">
        <v>8</v>
      </c>
      <c r="H13" s="42"/>
      <c r="I13" s="42"/>
      <c r="J13" s="30"/>
      <c r="K13" s="42" t="s">
        <v>9</v>
      </c>
      <c r="L13" s="42"/>
      <c r="M13" s="42"/>
    </row>
    <row r="14" spans="1:18" s="32" customFormat="1" ht="28.15" customHeight="1" x14ac:dyDescent="0.25">
      <c r="A14" s="31" t="s">
        <v>0</v>
      </c>
      <c r="B14" s="31" t="s">
        <v>13</v>
      </c>
      <c r="C14" s="31" t="s">
        <v>14</v>
      </c>
      <c r="D14" s="31" t="s">
        <v>1</v>
      </c>
      <c r="E14" s="31" t="s">
        <v>2</v>
      </c>
      <c r="G14" s="31" t="s">
        <v>0</v>
      </c>
      <c r="H14" s="31" t="s">
        <v>1</v>
      </c>
      <c r="I14" s="31" t="s">
        <v>2</v>
      </c>
      <c r="K14" s="31" t="s">
        <v>0</v>
      </c>
      <c r="L14" s="31" t="s">
        <v>1</v>
      </c>
      <c r="M14" s="31" t="s">
        <v>2</v>
      </c>
    </row>
    <row r="15" spans="1:18" ht="15" customHeight="1" x14ac:dyDescent="0.25">
      <c r="A15" s="33">
        <v>1</v>
      </c>
      <c r="B15" s="33">
        <v>4</v>
      </c>
      <c r="C15" s="33">
        <v>8</v>
      </c>
      <c r="D15" s="34">
        <v>47</v>
      </c>
      <c r="E15" s="35" t="str">
        <f>IF(D15="","-",VLOOKUP(D15,okullar!$B$4:$C$804,2,FALSE))</f>
        <v>KURTULUŞ LİSESİ</v>
      </c>
      <c r="F15" s="36"/>
      <c r="G15" s="37">
        <v>1</v>
      </c>
      <c r="H15" s="33">
        <f>D21</f>
        <v>40</v>
      </c>
      <c r="I15" s="35" t="str">
        <f>E21</f>
        <v>ERENKÖY LİSESİ</v>
      </c>
      <c r="K15" s="37">
        <v>1</v>
      </c>
      <c r="L15" s="33">
        <f>D22</f>
        <v>48</v>
      </c>
      <c r="M15" s="35" t="str">
        <f>E22</f>
        <v>LEFKOŞA TÜRK LİSESİ</v>
      </c>
    </row>
    <row r="16" spans="1:18" ht="15" customHeight="1" x14ac:dyDescent="0.25">
      <c r="A16" s="33">
        <v>2</v>
      </c>
      <c r="B16" s="33">
        <v>5</v>
      </c>
      <c r="C16" s="33">
        <v>7</v>
      </c>
      <c r="D16" s="34">
        <v>27</v>
      </c>
      <c r="E16" s="35" t="str">
        <f>IF(D16="","-",VLOOKUP(D16,okullar!$B$4:$C$804,2,FALSE))</f>
        <v>YAKIN DOĞU KOLEJİ (LEFKOŞA)</v>
      </c>
      <c r="F16" s="36"/>
      <c r="G16" s="37">
        <v>2</v>
      </c>
      <c r="H16" s="33">
        <f>D19</f>
        <v>77</v>
      </c>
      <c r="I16" s="35" t="str">
        <f>E19</f>
        <v>BÜLENT ECEVİT ANADOLU LİSESİ</v>
      </c>
      <c r="K16" s="37">
        <v>2</v>
      </c>
      <c r="L16" s="33">
        <f>D21</f>
        <v>40</v>
      </c>
      <c r="M16" s="35" t="str">
        <f>E21</f>
        <v>ERENKÖY LİSESİ</v>
      </c>
    </row>
    <row r="17" spans="1:14" ht="15" customHeight="1" x14ac:dyDescent="0.25">
      <c r="A17" s="33">
        <v>3</v>
      </c>
      <c r="B17" s="33">
        <v>3</v>
      </c>
      <c r="C17" s="33">
        <v>6</v>
      </c>
      <c r="D17" s="34">
        <v>49</v>
      </c>
      <c r="E17" s="35" t="str">
        <f>IF(D17="","-",VLOOKUP(D17,okullar!$B$4:$C$804,2,FALSE))</f>
        <v>NAMIK KEMAL LİSESİ</v>
      </c>
      <c r="F17" s="36"/>
      <c r="G17" s="37">
        <v>3</v>
      </c>
      <c r="H17" s="33">
        <f>D17</f>
        <v>49</v>
      </c>
      <c r="I17" s="35" t="str">
        <f>E17</f>
        <v>NAMIK KEMAL LİSESİ</v>
      </c>
      <c r="K17" s="37">
        <v>3</v>
      </c>
      <c r="L17" s="33">
        <f>D20</f>
        <v>51</v>
      </c>
      <c r="M17" s="35" t="str">
        <f>E20</f>
        <v>TÜRK MAARİF KOLEJİ</v>
      </c>
    </row>
    <row r="18" spans="1:14" ht="15" customHeight="1" x14ac:dyDescent="0.25">
      <c r="A18" s="33">
        <v>4</v>
      </c>
      <c r="B18" s="33">
        <v>6</v>
      </c>
      <c r="C18" s="33">
        <v>5</v>
      </c>
      <c r="D18" s="34">
        <v>71</v>
      </c>
      <c r="E18" s="35" t="str">
        <f>IF(D18="","-",VLOOKUP(D18,okullar!$B$4:$C$804,2,FALSE))</f>
        <v>GİRNE AMERİKAN KOLEJİ</v>
      </c>
      <c r="F18" s="36"/>
      <c r="G18" s="37">
        <v>4</v>
      </c>
      <c r="H18" s="33">
        <f>D15</f>
        <v>47</v>
      </c>
      <c r="I18" s="35" t="str">
        <f>E15</f>
        <v>KURTULUŞ LİSESİ</v>
      </c>
      <c r="K18" s="37">
        <v>4</v>
      </c>
      <c r="L18" s="33">
        <f>D19</f>
        <v>77</v>
      </c>
      <c r="M18" s="35" t="str">
        <f>E19</f>
        <v>BÜLENT ECEVİT ANADOLU LİSESİ</v>
      </c>
    </row>
    <row r="19" spans="1:14" ht="15" customHeight="1" x14ac:dyDescent="0.25">
      <c r="A19" s="33">
        <v>5</v>
      </c>
      <c r="B19" s="33">
        <v>2</v>
      </c>
      <c r="C19" s="33">
        <v>4</v>
      </c>
      <c r="D19" s="34">
        <v>77</v>
      </c>
      <c r="E19" s="35" t="str">
        <f>IF(D19="","-",VLOOKUP(D19,okullar!$B$4:$C$804,2,FALSE))</f>
        <v>BÜLENT ECEVİT ANADOLU LİSESİ</v>
      </c>
      <c r="F19" s="36"/>
      <c r="G19" s="37">
        <v>5</v>
      </c>
      <c r="H19" s="33">
        <f>D16</f>
        <v>27</v>
      </c>
      <c r="I19" s="35" t="str">
        <f>E16</f>
        <v>YAKIN DOĞU KOLEJİ (LEFKOŞA)</v>
      </c>
      <c r="K19" s="37">
        <v>5</v>
      </c>
      <c r="L19" s="33">
        <f>D18</f>
        <v>71</v>
      </c>
      <c r="M19" s="35" t="str">
        <f>E18</f>
        <v>GİRNE AMERİKAN KOLEJİ</v>
      </c>
    </row>
    <row r="20" spans="1:14" ht="15" customHeight="1" x14ac:dyDescent="0.25">
      <c r="A20" s="33">
        <v>6</v>
      </c>
      <c r="B20" s="33">
        <v>7</v>
      </c>
      <c r="C20" s="33">
        <v>3</v>
      </c>
      <c r="D20" s="34">
        <v>51</v>
      </c>
      <c r="E20" s="35" t="str">
        <f>IF(D20="","-",VLOOKUP(D20,okullar!$B$4:$C$804,2,FALSE))</f>
        <v>TÜRK MAARİF KOLEJİ</v>
      </c>
      <c r="F20" s="36"/>
      <c r="G20" s="37">
        <v>6</v>
      </c>
      <c r="H20" s="33">
        <f>D18</f>
        <v>71</v>
      </c>
      <c r="I20" s="35" t="str">
        <f>E18</f>
        <v>GİRNE AMERİKAN KOLEJİ</v>
      </c>
      <c r="K20" s="37">
        <v>6</v>
      </c>
      <c r="L20" s="33">
        <f>D17</f>
        <v>49</v>
      </c>
      <c r="M20" s="35" t="str">
        <f>E17</f>
        <v>NAMIK KEMAL LİSESİ</v>
      </c>
    </row>
    <row r="21" spans="1:14" ht="15" customHeight="1" x14ac:dyDescent="0.25">
      <c r="A21" s="33">
        <v>7</v>
      </c>
      <c r="B21" s="33">
        <v>1</v>
      </c>
      <c r="C21" s="33">
        <v>2</v>
      </c>
      <c r="D21" s="34">
        <v>40</v>
      </c>
      <c r="E21" s="35" t="str">
        <f>IF(D21="","-",VLOOKUP(D21,okullar!$B$4:$C$804,2,FALSE))</f>
        <v>ERENKÖY LİSESİ</v>
      </c>
      <c r="F21" s="36"/>
      <c r="G21" s="37">
        <v>7</v>
      </c>
      <c r="H21" s="33">
        <f>D20</f>
        <v>51</v>
      </c>
      <c r="I21" s="35" t="str">
        <f>E20</f>
        <v>TÜRK MAARİF KOLEJİ</v>
      </c>
      <c r="K21" s="37">
        <v>7</v>
      </c>
      <c r="L21" s="33">
        <f>D16</f>
        <v>27</v>
      </c>
      <c r="M21" s="35" t="str">
        <f>E16</f>
        <v>YAKIN DOĞU KOLEJİ (LEFKOŞA)</v>
      </c>
    </row>
    <row r="22" spans="1:14" ht="15" customHeight="1" x14ac:dyDescent="0.25">
      <c r="A22" s="33">
        <v>8</v>
      </c>
      <c r="B22" s="33">
        <v>8</v>
      </c>
      <c r="C22" s="33">
        <v>1</v>
      </c>
      <c r="D22" s="34">
        <v>48</v>
      </c>
      <c r="E22" s="35" t="str">
        <f>IF(D22="","-",VLOOKUP(D22,okullar!$B$4:$C$804,2,FALSE))</f>
        <v>LEFKOŞA TÜRK LİSESİ</v>
      </c>
      <c r="F22" s="36"/>
      <c r="G22" s="37">
        <v>8</v>
      </c>
      <c r="H22" s="33">
        <f>D22</f>
        <v>48</v>
      </c>
      <c r="I22" s="35" t="str">
        <f>E22</f>
        <v>LEFKOŞA TÜRK LİSESİ</v>
      </c>
      <c r="K22" s="37">
        <v>8</v>
      </c>
      <c r="L22" s="33">
        <f>D15</f>
        <v>47</v>
      </c>
      <c r="M22" s="35" t="str">
        <f>E15</f>
        <v>KURTULUŞ LİSESİ</v>
      </c>
    </row>
    <row r="23" spans="1:14" x14ac:dyDescent="0.25">
      <c r="I23" s="38"/>
    </row>
    <row r="24" spans="1:14" s="27" customFormat="1" ht="23.25" x14ac:dyDescent="0.25">
      <c r="A24" s="46" t="s">
        <v>15</v>
      </c>
      <c r="B24" s="46"/>
      <c r="C24" s="46"/>
      <c r="D24" s="46"/>
      <c r="E24" s="25" t="s">
        <v>17</v>
      </c>
      <c r="F24" s="26"/>
      <c r="G24" s="48" t="str">
        <f>$A$24</f>
        <v>GENÇ ERKEK</v>
      </c>
      <c r="H24" s="48"/>
      <c r="I24" s="48"/>
      <c r="J24" s="47" t="s">
        <v>18</v>
      </c>
      <c r="K24" s="47"/>
      <c r="L24" s="47"/>
      <c r="M24" s="47"/>
      <c r="N24" s="26"/>
    </row>
    <row r="25" spans="1:14" ht="18" customHeight="1" x14ac:dyDescent="0.25">
      <c r="A25" s="28"/>
      <c r="B25" s="28"/>
      <c r="C25" s="28"/>
      <c r="D25" s="28"/>
      <c r="E25" s="28"/>
      <c r="F25" s="29"/>
      <c r="G25" s="42" t="s">
        <v>8</v>
      </c>
      <c r="H25" s="42"/>
      <c r="I25" s="42"/>
      <c r="J25" s="30"/>
      <c r="K25" s="42" t="s">
        <v>9</v>
      </c>
      <c r="L25" s="42"/>
      <c r="M25" s="42"/>
    </row>
    <row r="26" spans="1:14" s="32" customFormat="1" ht="30" x14ac:dyDescent="0.25">
      <c r="A26" s="31" t="s">
        <v>0</v>
      </c>
      <c r="B26" s="31" t="s">
        <v>13</v>
      </c>
      <c r="C26" s="31" t="s">
        <v>14</v>
      </c>
      <c r="D26" s="31" t="s">
        <v>1</v>
      </c>
      <c r="E26" s="31" t="s">
        <v>2</v>
      </c>
      <c r="F26" s="39"/>
      <c r="G26" s="31" t="s">
        <v>0</v>
      </c>
      <c r="H26" s="31" t="s">
        <v>1</v>
      </c>
      <c r="I26" s="31" t="s">
        <v>2</v>
      </c>
      <c r="K26" s="31" t="s">
        <v>0</v>
      </c>
      <c r="L26" s="31" t="s">
        <v>1</v>
      </c>
      <c r="M26" s="31" t="s">
        <v>2</v>
      </c>
    </row>
    <row r="27" spans="1:14" ht="15" customHeight="1" x14ac:dyDescent="0.25">
      <c r="A27" s="33">
        <v>1</v>
      </c>
      <c r="B27" s="33">
        <v>4</v>
      </c>
      <c r="C27" s="33">
        <v>8</v>
      </c>
      <c r="D27" s="34">
        <v>27</v>
      </c>
      <c r="E27" s="35" t="str">
        <f>IF(D27="","-",VLOOKUP(D27,okullar!$B$4:$C$804,2,FALSE))</f>
        <v>YAKIN DOĞU KOLEJİ (LEFKOŞA)</v>
      </c>
      <c r="F27" s="36"/>
      <c r="G27" s="37">
        <v>1</v>
      </c>
      <c r="H27" s="33">
        <f>D33</f>
        <v>40</v>
      </c>
      <c r="I27" s="35" t="str">
        <f>E33</f>
        <v>ERENKÖY LİSESİ</v>
      </c>
      <c r="K27" s="37">
        <v>1</v>
      </c>
      <c r="L27" s="33">
        <f>D34</f>
        <v>30</v>
      </c>
      <c r="M27" s="35" t="str">
        <f>E34</f>
        <v>HALA SULTAN İLAHİYAT KOLEJİ</v>
      </c>
    </row>
    <row r="28" spans="1:14" ht="15" customHeight="1" x14ac:dyDescent="0.25">
      <c r="A28" s="33">
        <v>2</v>
      </c>
      <c r="B28" s="33">
        <v>5</v>
      </c>
      <c r="C28" s="33">
        <v>7</v>
      </c>
      <c r="D28" s="34">
        <v>47</v>
      </c>
      <c r="E28" s="35" t="str">
        <f>IF(D28="","-",VLOOKUP(D28,okullar!$B$4:$C$804,2,FALSE))</f>
        <v>KURTULUŞ LİSESİ</v>
      </c>
      <c r="F28" s="36"/>
      <c r="G28" s="37">
        <v>2</v>
      </c>
      <c r="H28" s="33">
        <f>D31</f>
        <v>44</v>
      </c>
      <c r="I28" s="35" t="str">
        <f>E31</f>
        <v>LEFKE GAZİ LİSESİ</v>
      </c>
      <c r="K28" s="37">
        <v>2</v>
      </c>
      <c r="L28" s="33">
        <f>D33</f>
        <v>40</v>
      </c>
      <c r="M28" s="35" t="str">
        <f>E33</f>
        <v>ERENKÖY LİSESİ</v>
      </c>
    </row>
    <row r="29" spans="1:14" ht="15" customHeight="1" x14ac:dyDescent="0.25">
      <c r="A29" s="33">
        <v>3</v>
      </c>
      <c r="B29" s="33">
        <v>3</v>
      </c>
      <c r="C29" s="33">
        <v>6</v>
      </c>
      <c r="D29" s="34">
        <v>77</v>
      </c>
      <c r="E29" s="35" t="str">
        <f>IF(D29="","-",VLOOKUP(D29,okullar!$B$4:$C$804,2,FALSE))</f>
        <v>BÜLENT ECEVİT ANADOLU LİSESİ</v>
      </c>
      <c r="F29" s="36"/>
      <c r="G29" s="37">
        <v>3</v>
      </c>
      <c r="H29" s="33">
        <f>D29</f>
        <v>77</v>
      </c>
      <c r="I29" s="35" t="str">
        <f>E29</f>
        <v>BÜLENT ECEVİT ANADOLU LİSESİ</v>
      </c>
      <c r="K29" s="37">
        <v>3</v>
      </c>
      <c r="L29" s="33">
        <f>D32</f>
        <v>48</v>
      </c>
      <c r="M29" s="35" t="str">
        <f>E32</f>
        <v>LEFKOŞA TÜRK LİSESİ</v>
      </c>
    </row>
    <row r="30" spans="1:14" ht="15" customHeight="1" x14ac:dyDescent="0.25">
      <c r="A30" s="33">
        <v>4</v>
      </c>
      <c r="B30" s="33">
        <v>6</v>
      </c>
      <c r="C30" s="33">
        <v>5</v>
      </c>
      <c r="D30" s="34">
        <v>49</v>
      </c>
      <c r="E30" s="35" t="str">
        <f>IF(D30="","-",VLOOKUP(D30,okullar!$B$4:$C$804,2,FALSE))</f>
        <v>NAMIK KEMAL LİSESİ</v>
      </c>
      <c r="F30" s="36"/>
      <c r="G30" s="37">
        <v>4</v>
      </c>
      <c r="H30" s="33">
        <f>D27</f>
        <v>27</v>
      </c>
      <c r="I30" s="35" t="str">
        <f>E27</f>
        <v>YAKIN DOĞU KOLEJİ (LEFKOŞA)</v>
      </c>
      <c r="K30" s="37">
        <v>4</v>
      </c>
      <c r="L30" s="33">
        <f>D31</f>
        <v>44</v>
      </c>
      <c r="M30" s="35" t="str">
        <f>E31</f>
        <v>LEFKE GAZİ LİSESİ</v>
      </c>
    </row>
    <row r="31" spans="1:14" ht="15" customHeight="1" x14ac:dyDescent="0.25">
      <c r="A31" s="33">
        <v>5</v>
      </c>
      <c r="B31" s="33">
        <v>2</v>
      </c>
      <c r="C31" s="33">
        <v>4</v>
      </c>
      <c r="D31" s="34">
        <v>44</v>
      </c>
      <c r="E31" s="35" t="str">
        <f>IF(D31="","-",VLOOKUP(D31,okullar!$B$4:$C$804,2,FALSE))</f>
        <v>LEFKE GAZİ LİSESİ</v>
      </c>
      <c r="F31" s="36"/>
      <c r="G31" s="37">
        <v>5</v>
      </c>
      <c r="H31" s="33">
        <f>D28</f>
        <v>47</v>
      </c>
      <c r="I31" s="35" t="str">
        <f>E28</f>
        <v>KURTULUŞ LİSESİ</v>
      </c>
      <c r="K31" s="37">
        <v>5</v>
      </c>
      <c r="L31" s="33">
        <f>D30</f>
        <v>49</v>
      </c>
      <c r="M31" s="35" t="str">
        <f>E30</f>
        <v>NAMIK KEMAL LİSESİ</v>
      </c>
    </row>
    <row r="32" spans="1:14" ht="15" customHeight="1" x14ac:dyDescent="0.25">
      <c r="A32" s="33">
        <v>6</v>
      </c>
      <c r="B32" s="33">
        <v>7</v>
      </c>
      <c r="C32" s="33">
        <v>3</v>
      </c>
      <c r="D32" s="34">
        <v>48</v>
      </c>
      <c r="E32" s="35" t="str">
        <f>IF(D32="","-",VLOOKUP(D32,okullar!$B$4:$C$804,2,FALSE))</f>
        <v>LEFKOŞA TÜRK LİSESİ</v>
      </c>
      <c r="F32" s="36"/>
      <c r="G32" s="37">
        <v>6</v>
      </c>
      <c r="H32" s="33">
        <f>D30</f>
        <v>49</v>
      </c>
      <c r="I32" s="35" t="str">
        <f>E30</f>
        <v>NAMIK KEMAL LİSESİ</v>
      </c>
      <c r="K32" s="37">
        <v>6</v>
      </c>
      <c r="L32" s="33">
        <f>D29</f>
        <v>77</v>
      </c>
      <c r="M32" s="35" t="str">
        <f>E29</f>
        <v>BÜLENT ECEVİT ANADOLU LİSESİ</v>
      </c>
    </row>
    <row r="33" spans="1:13" ht="15" customHeight="1" x14ac:dyDescent="0.25">
      <c r="A33" s="33">
        <v>7</v>
      </c>
      <c r="B33" s="33">
        <v>1</v>
      </c>
      <c r="C33" s="33">
        <v>2</v>
      </c>
      <c r="D33" s="34">
        <v>40</v>
      </c>
      <c r="E33" s="35" t="str">
        <f>IF(D33="","-",VLOOKUP(D33,okullar!$B$4:$C$804,2,FALSE))</f>
        <v>ERENKÖY LİSESİ</v>
      </c>
      <c r="F33" s="36"/>
      <c r="G33" s="37">
        <v>7</v>
      </c>
      <c r="H33" s="33">
        <f>D32</f>
        <v>48</v>
      </c>
      <c r="I33" s="35" t="str">
        <f>E32</f>
        <v>LEFKOŞA TÜRK LİSESİ</v>
      </c>
      <c r="K33" s="37">
        <v>7</v>
      </c>
      <c r="L33" s="33">
        <f>D28</f>
        <v>47</v>
      </c>
      <c r="M33" s="35" t="str">
        <f>E28</f>
        <v>KURTULUŞ LİSESİ</v>
      </c>
    </row>
    <row r="34" spans="1:13" ht="15" customHeight="1" x14ac:dyDescent="0.25">
      <c r="A34" s="33">
        <v>8</v>
      </c>
      <c r="B34" s="33">
        <v>8</v>
      </c>
      <c r="C34" s="33">
        <v>1</v>
      </c>
      <c r="D34" s="34">
        <v>30</v>
      </c>
      <c r="E34" s="35" t="str">
        <f>IF(D34="","-",VLOOKUP(D34,okullar!$B$4:$C$804,2,FALSE))</f>
        <v>HALA SULTAN İLAHİYAT KOLEJİ</v>
      </c>
      <c r="F34" s="36"/>
      <c r="G34" s="37">
        <v>8</v>
      </c>
      <c r="H34" s="33">
        <f>D34</f>
        <v>30</v>
      </c>
      <c r="I34" s="35" t="str">
        <f>E34</f>
        <v>HALA SULTAN İLAHİYAT KOLEJİ</v>
      </c>
      <c r="K34" s="37">
        <v>8</v>
      </c>
      <c r="L34" s="33">
        <f>D27</f>
        <v>27</v>
      </c>
      <c r="M34" s="35" t="str">
        <f>E27</f>
        <v>YAKIN DOĞU KOLEJİ (LEFKOŞA)</v>
      </c>
    </row>
  </sheetData>
  <sheetProtection algorithmName="SHA-512" hashValue="/+QVOTzKtr1ypbU0dbBa7EA4lCRjAH2r9Hgdvg4S/FYjff/LeOw2m5i3wP7AHSrtShkCrD3qAoPmh6QEhMInHw==" saltValue="ekqxwrBCPcfFy05hqlwIWA==" spinCount="100000" sheet="1"/>
  <mergeCells count="20">
    <mergeCell ref="G25:I25"/>
    <mergeCell ref="K25:M25"/>
    <mergeCell ref="A24:D24"/>
    <mergeCell ref="J12:M12"/>
    <mergeCell ref="J24:M24"/>
    <mergeCell ref="G12:I12"/>
    <mergeCell ref="G24:I24"/>
    <mergeCell ref="A12:D12"/>
    <mergeCell ref="G13:I13"/>
    <mergeCell ref="K13:M13"/>
    <mergeCell ref="G8:M8"/>
    <mergeCell ref="G9:M9"/>
    <mergeCell ref="G11:I11"/>
    <mergeCell ref="G1:M1"/>
    <mergeCell ref="G2:M2"/>
    <mergeCell ref="G3:M3"/>
    <mergeCell ref="G4:M4"/>
    <mergeCell ref="G5:M5"/>
    <mergeCell ref="G6:M6"/>
    <mergeCell ref="G7:M7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Genel Bilgi Girişi</vt:lpstr>
      <vt:lpstr>okullar</vt:lpstr>
      <vt:lpstr>gençler</vt:lpstr>
      <vt:lpstr>gençler!Print_Area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</dc:creator>
  <cp:lastModifiedBy>MEB</cp:lastModifiedBy>
  <cp:lastPrinted>2023-04-12T16:52:44Z</cp:lastPrinted>
  <dcterms:created xsi:type="dcterms:W3CDTF">2017-04-19T14:34:55Z</dcterms:created>
  <dcterms:modified xsi:type="dcterms:W3CDTF">2023-04-12T19:08:44Z</dcterms:modified>
</cp:coreProperties>
</file>